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2'!$A$20:$P$61</definedName>
  </definedNames>
  <calcPr calcId="145621" refMode="R1C1"/>
</workbook>
</file>

<file path=xl/calcChain.xml><?xml version="1.0" encoding="utf-8"?>
<calcChain xmlns="http://schemas.openxmlformats.org/spreadsheetml/2006/main">
  <c r="M52" i="1" l="1"/>
  <c r="L52" i="1"/>
  <c r="K52" i="1"/>
  <c r="L61" i="1" l="1"/>
  <c r="K61" i="1"/>
  <c r="K26" i="1" l="1"/>
  <c r="N61" i="1" l="1"/>
  <c r="M61" i="1" l="1"/>
  <c r="M57" i="1" l="1"/>
  <c r="L57" i="1"/>
  <c r="K57" i="1"/>
  <c r="N52" i="1" l="1"/>
  <c r="N21" i="1" l="1"/>
  <c r="K22" i="1"/>
  <c r="K21" i="1"/>
  <c r="M27" i="1" l="1"/>
  <c r="L27" i="1"/>
  <c r="K27" i="1"/>
  <c r="M31" i="1" l="1"/>
  <c r="L31" i="1"/>
  <c r="K31" i="1"/>
  <c r="N28" i="1" l="1"/>
  <c r="M28" i="1" l="1"/>
  <c r="L28" i="1"/>
  <c r="K28" i="1"/>
  <c r="N44" i="1" l="1"/>
  <c r="M44" i="1" l="1"/>
  <c r="L44" i="1"/>
  <c r="K44" i="1"/>
  <c r="M26" i="1" l="1"/>
  <c r="L26" i="1"/>
  <c r="N45" i="1" l="1"/>
  <c r="M45" i="1"/>
  <c r="L45" i="1"/>
  <c r="K45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<sst xmlns="http://schemas.openxmlformats.org/spreadsheetml/2006/main" count="458" uniqueCount="245">
  <si>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</si>
  <si>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</si>
  <si>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</si>
  <si>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</si>
  <si>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</si>
  <si>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</si>
  <si>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</si>
  <si>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</si>
  <si>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</si>
  <si>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</si>
  <si>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</si>
  <si>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</si>
  <si>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</si>
  <si>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</si>
  <si>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</si>
  <si>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</si>
  <si>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</si>
  <si>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</si>
  <si>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</si>
  <si>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</si>
  <si>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</si>
  <si>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</si>
  <si>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</si>
  <si>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</si>
  <si>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</si>
  <si>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</si>
  <si>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</si>
  <si>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</si>
  <si>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</si>
  <si>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</si>
  <si>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</si>
  <si>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</si>
  <si>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</si>
  <si>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</si>
  <si>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</si>
  <si>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</si>
  <si>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</si>
  <si>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</si>
  <si>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</si>
  <si>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</si>
  <si>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</si>
  <si>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</si>
  <si>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</si>
  <si>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</si>
  <si>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</si>
  <si>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</si>
  <si>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</si>
  <si>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</si>
  <si>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</si>
  <si>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</si>
  <si>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</si>
  <si>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</si>
  <si>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</si>
  <si>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</si>
  <si>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</si>
  <si>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</si>
  <si>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</si>
  <si>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</si>
  <si>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</si>
  <si>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</si>
  <si>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</si>
  <si>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</si>
  <si>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</si>
  <si>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</si>
  <si>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</si>
  <si>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</si>
  <si>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</si>
  <si>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</si>
  <si>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</si>
  <si>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</si>
  <si>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</si>
  <si>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</si>
  <si>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</si>
  <si>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</si>
  <si>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</si>
  <si>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</si>
  <si>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</si>
  <si>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</si>
  <si>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</si>
  <si>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</si>
  <si>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</si>
  <si>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</si>
  <si>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</si>
  <si>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</si>
  <si>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</si>
  <si>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</si>
  <si>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</si>
  <si>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</si>
  <si>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</si>
  <si>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</si>
  <si>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</si>
  <si>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</si>
  <si>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</si>
  <si>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</si>
  <si>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</si>
  <si>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</si>
  <si>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</si>
  <si>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</si>
  <si>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</si>
  <si>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</si>
  <si>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</si>
  <si>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</si>
  <si>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</si>
  <si>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</si>
  <si>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</si>
  <si>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</si>
  <si>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</si>
  <si>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</si>
  <si>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</si>
  <si>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</si>
  <si>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</si>
  <si>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</si>
  <si>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</si>
  <si>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</si>
  <si>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</si>
  <si>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</si>
  <si>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</si>
  <si>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</si>
  <si>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</si>
  <si>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</si>
  <si>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</si>
  <si>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</si>
  <si>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</si>
  <si>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</si>
  <si>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</si>
  <si>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</si>
  <si>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</si>
  <si>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</si>
  <si>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</si>
  <si>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</si>
  <si>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</si>
  <si>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</si>
  <si>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</si>
  <si>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</si>
  <si>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</si>
  <si>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</si>
  <si>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</si>
  <si>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</si>
  <si>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</si>
  <si>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</si>
  <si>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</si>
  <si>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</si>
  <si>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</si>
  <si>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</si>
  <si>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</si>
  <si>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</si>
  <si>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</si>
  <si>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</si>
  <si>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</si>
  <si>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</si>
  <si>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</si>
  <si>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</si>
  <si>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</si>
  <si>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</si>
  <si>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</si>
  <si>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</si>
  <si>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</si>
  <si>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</si>
  <si>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</si>
  <si>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</si>
  <si>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</si>
  <si>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</si>
  <si>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</si>
  <si>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</si>
  <si>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</si>
  <si>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</si>
  <si>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</si>
  <si>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</si>
  <si>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</si>
  <si>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</si>
  <si>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</si>
  <si>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</si>
  <si>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</si>
  <si>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</si>
  <si>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</si>
  <si>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</si>
  <si>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</si>
  <si>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</si>
  <si>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</si>
  <si>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</si>
  <si>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</si>
  <si>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</si>
  <si>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</si>
  <si>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</si>
  <si>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</si>
  <si>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</si>
  <si>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</si>
  <si>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</si>
  <si>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</si>
  <si>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</si>
  <si>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</si>
  <si>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</si>
  <si>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</si>
  <si>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</si>
  <si>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</si>
  <si>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</si>
  <si>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</si>
  <si>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</si>
  <si>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</si>
  <si>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</si>
  <si>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</si>
  <si>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</si>
  <si>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</si>
  <si>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</si>
  <si>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</si>
  <si>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</si>
  <si>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</si>
  <si>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</si>
  <si>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</si>
  <si>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</si>
  <si>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</si>
  <si>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</si>
  <si>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</si>
  <si>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</si>
  <si>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</si>
  <si>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</si>
  <si>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</si>
  <si>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</si>
  <si>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</si>
  <si>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</si>
  <si>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</si>
  <si>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</si>
  <si>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</si>
  <si>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</si>
  <si>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</si>
  <si>
    <t>выдано ЗОС от 04.03.2025                              № 245-92-30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</si>
  <si>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 этапа строительства</t>
  </si>
  <si>
    <t>выдано ЗОС от 02.04.2025 № 245-153-32</t>
  </si>
  <si>
    <t>выдано ЗОС от 14.04.2025                              № 245-168-33</t>
  </si>
  <si>
    <t>«ОАО «Кольская ГМК». Рудник «Северный-Глубокий». «Вскрытие и отработка запасов руды до гор. -730 м. Увеличение производительности по добыче руды до 6,2 млн. т в год. Восполнение выбывающих мощностей». I пусковой комплекс, Мурманская область, Печенгский муниципальный округ, г. Заполярный, Промплощадка КГМК</t>
  </si>
  <si>
    <t>1.2 АО «КОЛЬСКАЯ ГМК»</t>
  </si>
  <si>
    <t>1.2 АО «КОЛЬСКАЯ ГМК»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</si>
  <si>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 xml:space="preserve">N  51-1-1-1-005384-2025 от 06.02.2025, выданное Федеральным автономным учреждением
«Главное управление государственной экспертизы»
N  51-1-1-1-005384-2025 от 06.02.2025, выданное Федеральным автономным учреждением
«Главное управление государственной экспертизы»
</t>
  </si>
  <si>
    <t>от 19.02.2025  № 51-03-10-2025, до 31.12.2028, Администрация Печенгского муниципального округа Мурманской области</t>
  </si>
  <si>
    <t>19.02.2025  № 51-03-11-2025, до 31.12.2028, Администрация Печенгского муниципального округа Мурманской области</t>
  </si>
  <si>
    <t>№ 01-03/2025-з от 06.03.2025</t>
  </si>
  <si>
    <t>№ 02-03/2025-з от 06.03.2025</t>
  </si>
  <si>
    <t>ЗОС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</si>
  <si>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 подземные горно-капитальные работы –  XII этап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</si>
  <si>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подземные горно-капитальные работы –   XIII, XIV-2 этапы строительства)</t>
  </si>
  <si>
    <t>выдано ЗОС от 06.06.2025 № 245-229-36</t>
  </si>
  <si>
    <t>выдано ЗОС от 06.06.2025 № 245-231-37</t>
  </si>
  <si>
    <t>«Отработка запасов месторождения Кукисвумчорр и Юкспор Кировским рудником» пусковые комплексы №  3.3. 184250, Мурманская область, в 3-6 км к северу и северо-востоку от г. Кировск</t>
  </si>
  <si>
    <t>выдано ЗОС,                           от 01.07.2025 № 245-263-38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</si>
  <si>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 IV этап строительства; подземные горно-капитальные работы –  XV, XVII÷XIX этапы строительства)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</si>
</sst>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78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topLeftCell="A12" zoomScale="88" zoomScaleNormal="88" workbookViewId="0">
      <pane xSplit="11" ySplit="7" topLeftCell="L52" activePane="bottomRight" state="frozen"/>
      <selection activeCell="A12" sqref="A12"/>
      <selection pane="topRight" activeCell="L12" sqref="L12"/>
      <selection pane="bottomLeft" activeCell="A19" sqref="A19"/>
      <selection pane="bottomRight" activeCell="N52" sqref="N52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93" t="s">
        <v>1</v>
      </c>
      <c r="N2" s="93"/>
      <c r="O2" s="93"/>
    </row>
    <row r="3" spans="1:15" ht="15.75" x14ac:dyDescent="0.25">
      <c r="M3" s="93" t="s">
        <v>2</v>
      </c>
      <c r="N3" s="93"/>
      <c r="O3" s="93"/>
    </row>
    <row r="4" spans="1:15" ht="15.75" x14ac:dyDescent="0.25">
      <c r="M4" s="93" t="s">
        <v>3</v>
      </c>
      <c r="N4" s="93"/>
      <c r="O4" s="93"/>
    </row>
    <row r="5" spans="1:15" ht="15.75" x14ac:dyDescent="0.25">
      <c r="M5" s="93" t="s">
        <v>4</v>
      </c>
      <c r="N5" s="93"/>
      <c r="O5" s="93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93" t="s">
        <v>1</v>
      </c>
      <c r="N9" s="93"/>
      <c r="O9" s="93"/>
    </row>
    <row r="10" spans="1:15" ht="15.75" x14ac:dyDescent="0.25">
      <c r="M10" s="93" t="s">
        <v>2</v>
      </c>
      <c r="N10" s="93"/>
      <c r="O10" s="93"/>
    </row>
    <row r="11" spans="1:15" ht="15.75" x14ac:dyDescent="0.25">
      <c r="M11" s="93" t="s">
        <v>3</v>
      </c>
      <c r="N11" s="93"/>
      <c r="O11" s="93"/>
    </row>
    <row r="12" spans="1:15" ht="15.75" customHeight="1" x14ac:dyDescent="0.25">
      <c r="M12" s="93"/>
      <c r="N12" s="93"/>
      <c r="O12" s="93"/>
    </row>
    <row r="13" spans="1:15" ht="15.75" x14ac:dyDescent="0.25">
      <c r="M13" s="3"/>
      <c r="N13" s="4"/>
      <c r="O13" s="4"/>
    </row>
    <row r="15" spans="1:15" x14ac:dyDescent="0.25">
      <c r="A15" s="102" t="s">
        <v>6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ht="15.75" x14ac:dyDescent="0.25">
      <c r="A16" s="103" t="s">
        <v>7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7" ht="45.75" customHeight="1" thickBot="1" x14ac:dyDescent="0.3">
      <c r="A17" s="104" t="s">
        <v>79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</row>
    <row r="18" spans="1:17" ht="79.5" customHeight="1" x14ac:dyDescent="0.25">
      <c r="A18" s="94" t="s">
        <v>8</v>
      </c>
      <c r="B18" s="96" t="s">
        <v>9</v>
      </c>
      <c r="C18" s="96" t="s">
        <v>10</v>
      </c>
      <c r="D18" s="98" t="s">
        <v>11</v>
      </c>
      <c r="E18" s="100" t="s">
        <v>12</v>
      </c>
      <c r="F18" s="98" t="s">
        <v>13</v>
      </c>
      <c r="G18" s="98" t="s">
        <v>14</v>
      </c>
      <c r="H18" s="98" t="s">
        <v>40</v>
      </c>
      <c r="I18" s="98" t="s">
        <v>15</v>
      </c>
      <c r="J18" s="109" t="s">
        <v>16</v>
      </c>
      <c r="K18" s="111" t="s">
        <v>17</v>
      </c>
      <c r="L18" s="106" t="s">
        <v>18</v>
      </c>
      <c r="M18" s="106"/>
      <c r="N18" s="106"/>
      <c r="O18" s="107" t="s">
        <v>19</v>
      </c>
    </row>
    <row r="19" spans="1:17" ht="45.75" customHeight="1" thickBot="1" x14ac:dyDescent="0.3">
      <c r="A19" s="95"/>
      <c r="B19" s="97"/>
      <c r="C19" s="97"/>
      <c r="D19" s="99"/>
      <c r="E19" s="101"/>
      <c r="F19" s="99"/>
      <c r="G19" s="99"/>
      <c r="H19" s="99"/>
      <c r="I19" s="99"/>
      <c r="J19" s="110"/>
      <c r="K19" s="112"/>
      <c r="L19" s="69" t="s">
        <v>20</v>
      </c>
      <c r="M19" s="69" t="s">
        <v>21</v>
      </c>
      <c r="N19" s="69" t="s">
        <v>22</v>
      </c>
      <c r="O19" s="108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223</v>
      </c>
      <c r="D21" s="54" t="s">
        <v>222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224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thickBot="1" x14ac:dyDescent="0.3">
      <c r="A26" s="38">
        <v>6</v>
      </c>
      <c r="B26" s="6" t="s">
        <v>24</v>
      </c>
      <c r="C26" s="9" t="s">
        <v>223</v>
      </c>
      <c r="D26" s="8" t="s">
        <v>242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1+1+1+1+1</f>
        <v>5</v>
      </c>
      <c r="L26" s="35">
        <f>10+13+6</f>
        <v>29</v>
      </c>
      <c r="M26" s="35">
        <f>1+1+1</f>
        <v>3</v>
      </c>
      <c r="N26" s="35">
        <f>0</f>
        <v>0</v>
      </c>
      <c r="O26" s="87" t="s">
        <v>243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</f>
        <v>23</v>
      </c>
      <c r="L28" s="35">
        <f>56+1+9+6+4+7</f>
        <v>83</v>
      </c>
      <c r="M28" s="35">
        <f>10+1+2+1+1+1</f>
        <v>16</v>
      </c>
      <c r="N28" s="35">
        <f>4+1+1+1+1+2</f>
        <v>10</v>
      </c>
      <c r="O28" s="39" t="s">
        <v>29</v>
      </c>
    </row>
    <row r="29" spans="1:17" ht="94.5" customHeight="1" thickBot="1" x14ac:dyDescent="0.3">
      <c r="A29" s="51">
        <v>9</v>
      </c>
      <c r="B29" s="6" t="s">
        <v>24</v>
      </c>
      <c r="C29" s="9" t="s">
        <v>223</v>
      </c>
      <c r="D29" s="8" t="s">
        <v>218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219</v>
      </c>
      <c r="J29" s="16" t="s">
        <v>220</v>
      </c>
      <c r="K29" s="49">
        <v>1</v>
      </c>
      <c r="L29" s="35">
        <v>2</v>
      </c>
      <c r="M29" s="35">
        <v>0</v>
      </c>
      <c r="N29" s="35">
        <v>1</v>
      </c>
      <c r="O29" s="87" t="s">
        <v>225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221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thickBot="1" x14ac:dyDescent="0.3">
      <c r="A44" s="51">
        <v>24</v>
      </c>
      <c r="B44" s="6" t="s">
        <v>24</v>
      </c>
      <c r="C44" s="9" t="s">
        <v>223</v>
      </c>
      <c r="D44" s="27" t="s">
        <v>164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87" t="s">
        <v>228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159</v>
      </c>
      <c r="E45" s="9" t="s">
        <v>26</v>
      </c>
      <c r="F45" s="10" t="s">
        <v>55</v>
      </c>
      <c r="G45" s="10" t="s">
        <v>160</v>
      </c>
      <c r="H45" s="12" t="s">
        <v>161</v>
      </c>
      <c r="I45" s="10" t="s">
        <v>162</v>
      </c>
      <c r="J45" s="9" t="s">
        <v>163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165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166</v>
      </c>
      <c r="E47" s="80" t="s">
        <v>26</v>
      </c>
      <c r="F47" s="8" t="s">
        <v>167</v>
      </c>
      <c r="G47" s="27" t="s">
        <v>173</v>
      </c>
      <c r="H47" s="10" t="s">
        <v>174</v>
      </c>
      <c r="I47" s="8" t="s">
        <v>168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169</v>
      </c>
      <c r="E48" s="21" t="s">
        <v>26</v>
      </c>
      <c r="F48" s="76" t="s">
        <v>170</v>
      </c>
      <c r="G48" s="22"/>
      <c r="H48" s="22"/>
      <c r="I48" s="76" t="s">
        <v>171</v>
      </c>
      <c r="J48" s="22"/>
      <c r="K48" s="22"/>
      <c r="L48" s="22"/>
      <c r="M48" s="22"/>
      <c r="N48" s="22"/>
      <c r="O48" s="39" t="s">
        <v>29</v>
      </c>
    </row>
    <row r="49" spans="1:15" ht="144" customHeight="1" thickBot="1" x14ac:dyDescent="0.3">
      <c r="A49" s="38">
        <v>29</v>
      </c>
      <c r="B49" s="6" t="s">
        <v>24</v>
      </c>
      <c r="C49" s="9" t="s">
        <v>223</v>
      </c>
      <c r="D49" s="28" t="s">
        <v>226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v>4</v>
      </c>
      <c r="L49" s="78">
        <v>21</v>
      </c>
      <c r="M49" s="78">
        <v>2</v>
      </c>
      <c r="N49" s="78">
        <v>2</v>
      </c>
      <c r="O49" s="87" t="s">
        <v>227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172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177</v>
      </c>
      <c r="E51" s="9" t="s">
        <v>26</v>
      </c>
      <c r="F51" s="14" t="s">
        <v>175</v>
      </c>
      <c r="G51" s="14" t="s">
        <v>176</v>
      </c>
      <c r="H51" s="10" t="s">
        <v>178</v>
      </c>
      <c r="I51" s="24" t="s">
        <v>179</v>
      </c>
      <c r="J51" s="70" t="s">
        <v>180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181</v>
      </c>
      <c r="E52" s="84" t="s">
        <v>26</v>
      </c>
      <c r="F52" s="10" t="s">
        <v>55</v>
      </c>
      <c r="G52" s="27" t="s">
        <v>182</v>
      </c>
      <c r="H52" s="27" t="s">
        <v>183</v>
      </c>
      <c r="I52" s="27" t="s">
        <v>184</v>
      </c>
      <c r="J52" s="10" t="s">
        <v>185</v>
      </c>
      <c r="K52" s="21">
        <f>1+1+1</f>
        <v>3</v>
      </c>
      <c r="L52" s="21">
        <f>11+12+11</f>
        <v>34</v>
      </c>
      <c r="M52" s="21">
        <f>1+1+1</f>
        <v>3</v>
      </c>
      <c r="N52" s="21">
        <f>1+1</f>
        <v>2</v>
      </c>
      <c r="O52" s="21"/>
    </row>
    <row r="53" spans="1:15" ht="129" customHeight="1" x14ac:dyDescent="0.25">
      <c r="A53" s="38">
        <v>33</v>
      </c>
      <c r="B53" s="6" t="s">
        <v>24</v>
      </c>
      <c r="C53" s="9" t="s">
        <v>25</v>
      </c>
      <c r="D53" s="27" t="s">
        <v>190</v>
      </c>
      <c r="E53" s="84" t="s">
        <v>26</v>
      </c>
      <c r="F53" s="10" t="s">
        <v>186</v>
      </c>
      <c r="G53" s="27" t="s">
        <v>187</v>
      </c>
      <c r="H53" s="27" t="s">
        <v>188</v>
      </c>
      <c r="I53" s="27" t="s">
        <v>191</v>
      </c>
      <c r="J53" s="10" t="s">
        <v>189</v>
      </c>
      <c r="K53" s="22"/>
      <c r="L53" s="22"/>
      <c r="M53" s="22"/>
      <c r="N53" s="22"/>
      <c r="O53" s="22"/>
    </row>
    <row r="54" spans="1:15" ht="129" customHeight="1" thickBot="1" x14ac:dyDescent="0.3">
      <c r="A54" s="38">
        <v>34</v>
      </c>
      <c r="B54" s="6" t="s">
        <v>24</v>
      </c>
      <c r="C54" s="9" t="s">
        <v>25</v>
      </c>
      <c r="D54" s="27" t="s">
        <v>192</v>
      </c>
      <c r="E54" s="84" t="s">
        <v>26</v>
      </c>
      <c r="F54" s="10" t="s">
        <v>186</v>
      </c>
      <c r="G54" s="27" t="s">
        <v>187</v>
      </c>
      <c r="H54" s="27" t="s">
        <v>188</v>
      </c>
      <c r="I54" s="27" t="s">
        <v>191</v>
      </c>
      <c r="J54" s="10" t="s">
        <v>189</v>
      </c>
      <c r="K54" s="22"/>
      <c r="L54" s="22"/>
      <c r="M54" s="22"/>
      <c r="N54" s="22"/>
      <c r="O54" s="22"/>
    </row>
    <row r="55" spans="1:15" ht="129" customHeight="1" thickBot="1" x14ac:dyDescent="0.3">
      <c r="A55" s="51">
        <v>35</v>
      </c>
      <c r="B55" s="6" t="s">
        <v>24</v>
      </c>
      <c r="C55" s="9" t="s">
        <v>25</v>
      </c>
      <c r="D55" s="27" t="s">
        <v>193</v>
      </c>
      <c r="E55" s="84" t="s">
        <v>26</v>
      </c>
      <c r="F55" s="10" t="s">
        <v>186</v>
      </c>
      <c r="G55" s="27" t="s">
        <v>187</v>
      </c>
      <c r="H55" s="27" t="s">
        <v>188</v>
      </c>
      <c r="I55" s="27" t="s">
        <v>194</v>
      </c>
      <c r="J55" s="10" t="s">
        <v>189</v>
      </c>
      <c r="K55" s="22"/>
      <c r="L55" s="22"/>
      <c r="M55" s="22"/>
      <c r="N55" s="22"/>
      <c r="O55" s="22"/>
    </row>
    <row r="56" spans="1:15" ht="129" customHeight="1" x14ac:dyDescent="0.25">
      <c r="A56" s="51">
        <v>36</v>
      </c>
      <c r="B56" s="6" t="s">
        <v>24</v>
      </c>
      <c r="C56" s="9" t="s">
        <v>25</v>
      </c>
      <c r="D56" s="27" t="s">
        <v>195</v>
      </c>
      <c r="E56" s="84" t="s">
        <v>26</v>
      </c>
      <c r="F56" s="10" t="s">
        <v>186</v>
      </c>
      <c r="G56" s="27" t="s">
        <v>187</v>
      </c>
      <c r="H56" s="27" t="s">
        <v>188</v>
      </c>
      <c r="I56" s="27" t="s">
        <v>196</v>
      </c>
      <c r="J56" s="10" t="s">
        <v>189</v>
      </c>
      <c r="K56" s="22"/>
      <c r="L56" s="22"/>
      <c r="M56" s="22"/>
      <c r="N56" s="22"/>
      <c r="O56" s="22"/>
    </row>
    <row r="57" spans="1:15" ht="164.25" customHeight="1" x14ac:dyDescent="0.25">
      <c r="A57" s="38">
        <v>37</v>
      </c>
      <c r="B57" s="6" t="s">
        <v>24</v>
      </c>
      <c r="C57" s="9" t="s">
        <v>25</v>
      </c>
      <c r="D57" s="27" t="s">
        <v>197</v>
      </c>
      <c r="E57" s="84" t="s">
        <v>26</v>
      </c>
      <c r="F57" s="12" t="s">
        <v>198</v>
      </c>
      <c r="G57" s="27" t="s">
        <v>202</v>
      </c>
      <c r="H57" s="27" t="s">
        <v>199</v>
      </c>
      <c r="I57" s="27" t="s">
        <v>200</v>
      </c>
      <c r="J57" s="12" t="s">
        <v>201</v>
      </c>
      <c r="K57" s="21">
        <f>1</f>
        <v>1</v>
      </c>
      <c r="L57" s="21">
        <f>8</f>
        <v>8</v>
      </c>
      <c r="M57" s="21">
        <f>1</f>
        <v>1</v>
      </c>
      <c r="N57" s="21"/>
      <c r="O57" s="22"/>
    </row>
    <row r="58" spans="1:15" ht="89.25" customHeight="1" thickBot="1" x14ac:dyDescent="0.3">
      <c r="A58" s="38">
        <v>28</v>
      </c>
      <c r="B58" s="6" t="s">
        <v>24</v>
      </c>
      <c r="C58" s="9" t="s">
        <v>25</v>
      </c>
      <c r="D58" s="27" t="s">
        <v>213</v>
      </c>
      <c r="E58" s="84" t="s">
        <v>41</v>
      </c>
      <c r="F58" s="12" t="s">
        <v>215</v>
      </c>
      <c r="G58" s="12" t="s">
        <v>215</v>
      </c>
      <c r="H58" s="27" t="s">
        <v>216</v>
      </c>
      <c r="I58" s="27" t="s">
        <v>214</v>
      </c>
      <c r="J58" s="12" t="s">
        <v>217</v>
      </c>
      <c r="K58" s="21">
        <v>1</v>
      </c>
      <c r="L58" s="21">
        <v>12</v>
      </c>
      <c r="M58" s="21"/>
      <c r="N58" s="21"/>
      <c r="O58" s="22"/>
    </row>
    <row r="59" spans="1:15" ht="192" thickBot="1" x14ac:dyDescent="0.3">
      <c r="A59" s="51">
        <v>39</v>
      </c>
      <c r="B59" s="6" t="s">
        <v>24</v>
      </c>
      <c r="C59" s="9" t="s">
        <v>25</v>
      </c>
      <c r="D59" s="27" t="s">
        <v>203</v>
      </c>
      <c r="E59" s="84" t="s">
        <v>26</v>
      </c>
      <c r="F59" s="12" t="s">
        <v>204</v>
      </c>
      <c r="G59" s="27" t="s">
        <v>204</v>
      </c>
      <c r="H59" s="27" t="s">
        <v>206</v>
      </c>
      <c r="I59" s="27" t="s">
        <v>205</v>
      </c>
      <c r="J59" s="12" t="s">
        <v>207</v>
      </c>
      <c r="K59" s="22"/>
      <c r="L59" s="22"/>
      <c r="M59" s="22"/>
      <c r="N59" s="22"/>
      <c r="O59" s="22"/>
    </row>
    <row r="60" spans="1:15" ht="123.75" x14ac:dyDescent="0.25">
      <c r="A60" s="51">
        <v>40</v>
      </c>
      <c r="B60" s="6" t="s">
        <v>24</v>
      </c>
      <c r="C60" s="9" t="s">
        <v>25</v>
      </c>
      <c r="D60" s="27" t="s">
        <v>208</v>
      </c>
      <c r="E60" s="84" t="s">
        <v>26</v>
      </c>
      <c r="F60" s="12" t="s">
        <v>209</v>
      </c>
      <c r="G60" s="27" t="s">
        <v>209</v>
      </c>
      <c r="H60" s="27" t="s">
        <v>211</v>
      </c>
      <c r="I60" s="27" t="s">
        <v>210</v>
      </c>
      <c r="J60" s="12" t="s">
        <v>212</v>
      </c>
      <c r="K60" s="22"/>
      <c r="L60" s="22"/>
      <c r="M60" s="22"/>
      <c r="N60" s="22"/>
      <c r="O60" s="22"/>
    </row>
    <row r="61" spans="1:15" ht="118.5" customHeight="1" x14ac:dyDescent="0.25">
      <c r="A61" s="89">
        <v>41</v>
      </c>
      <c r="B61" s="6" t="s">
        <v>24</v>
      </c>
      <c r="C61" s="9" t="s">
        <v>25</v>
      </c>
      <c r="D61" s="28" t="s">
        <v>244</v>
      </c>
      <c r="E61" s="9" t="s">
        <v>26</v>
      </c>
      <c r="F61" s="10" t="s">
        <v>62</v>
      </c>
      <c r="G61" s="10" t="s">
        <v>76</v>
      </c>
      <c r="H61" s="10" t="s">
        <v>63</v>
      </c>
      <c r="I61" s="10" t="s">
        <v>64</v>
      </c>
      <c r="J61" s="16" t="s">
        <v>65</v>
      </c>
      <c r="K61" s="77">
        <f>8+1-3+1</f>
        <v>7</v>
      </c>
      <c r="L61" s="78">
        <f>116+14-21+5</f>
        <v>114</v>
      </c>
      <c r="M61" s="78">
        <f>6+1-2+2</f>
        <v>7</v>
      </c>
      <c r="N61" s="78">
        <f>4+1-2+2</f>
        <v>5</v>
      </c>
      <c r="O61" s="39" t="s">
        <v>29</v>
      </c>
    </row>
    <row r="62" spans="1:15" ht="48.75" customHeight="1" thickBot="1" x14ac:dyDescent="0.3">
      <c r="A62" s="89">
        <v>42</v>
      </c>
      <c r="B62" s="6" t="s">
        <v>24</v>
      </c>
      <c r="C62" s="9" t="s">
        <v>237</v>
      </c>
      <c r="D62" s="28" t="s">
        <v>238</v>
      </c>
      <c r="E62" s="9" t="s">
        <v>26</v>
      </c>
      <c r="F62" s="10" t="s">
        <v>62</v>
      </c>
      <c r="G62" s="10" t="s">
        <v>76</v>
      </c>
      <c r="H62" s="10" t="s">
        <v>63</v>
      </c>
      <c r="I62" s="10" t="s">
        <v>64</v>
      </c>
      <c r="J62" s="90" t="s">
        <v>65</v>
      </c>
      <c r="K62" s="91">
        <v>1</v>
      </c>
      <c r="L62" s="78">
        <v>24</v>
      </c>
      <c r="M62" s="78">
        <v>1</v>
      </c>
      <c r="N62" s="92">
        <v>1</v>
      </c>
      <c r="O62" s="87" t="s">
        <v>240</v>
      </c>
    </row>
    <row r="63" spans="1:15" ht="48.75" customHeight="1" thickBot="1" x14ac:dyDescent="0.3">
      <c r="A63" s="89">
        <v>43</v>
      </c>
      <c r="B63" s="6" t="s">
        <v>24</v>
      </c>
      <c r="C63" s="9" t="s">
        <v>237</v>
      </c>
      <c r="D63" s="28" t="s">
        <v>239</v>
      </c>
      <c r="E63" s="9" t="s">
        <v>26</v>
      </c>
      <c r="F63" s="10" t="s">
        <v>62</v>
      </c>
      <c r="G63" s="10" t="s">
        <v>76</v>
      </c>
      <c r="H63" s="10" t="s">
        <v>63</v>
      </c>
      <c r="I63" s="10" t="s">
        <v>64</v>
      </c>
      <c r="J63" s="90" t="s">
        <v>65</v>
      </c>
      <c r="K63" s="91">
        <v>1</v>
      </c>
      <c r="L63" s="78">
        <v>22</v>
      </c>
      <c r="M63" s="78">
        <v>1</v>
      </c>
      <c r="N63" s="92">
        <v>1</v>
      </c>
      <c r="O63" s="87" t="s">
        <v>241</v>
      </c>
    </row>
    <row r="64" spans="1:15" ht="45" customHeight="1" x14ac:dyDescent="0.25">
      <c r="A64" s="89">
        <v>44</v>
      </c>
      <c r="B64" s="6" t="s">
        <v>24</v>
      </c>
      <c r="C64" s="9" t="s">
        <v>25</v>
      </c>
      <c r="D64" s="10" t="s">
        <v>229</v>
      </c>
      <c r="E64" s="9" t="s">
        <v>26</v>
      </c>
      <c r="F64" s="10" t="s">
        <v>230</v>
      </c>
      <c r="G64" s="10" t="s">
        <v>231</v>
      </c>
      <c r="H64" s="88" t="s">
        <v>232</v>
      </c>
      <c r="I64" s="88" t="s">
        <v>233</v>
      </c>
      <c r="J64" s="90" t="s">
        <v>235</v>
      </c>
      <c r="K64" s="22"/>
      <c r="L64" s="22"/>
      <c r="M64" s="22"/>
      <c r="N64" s="22"/>
      <c r="O64" s="39" t="s">
        <v>29</v>
      </c>
    </row>
    <row r="65" spans="1:15" ht="45" customHeight="1" x14ac:dyDescent="0.25">
      <c r="A65" s="89">
        <v>45</v>
      </c>
      <c r="B65" s="6" t="s">
        <v>24</v>
      </c>
      <c r="C65" s="9" t="s">
        <v>25</v>
      </c>
      <c r="D65" s="10" t="s">
        <v>229</v>
      </c>
      <c r="E65" s="9" t="s">
        <v>26</v>
      </c>
      <c r="F65" s="10" t="s">
        <v>230</v>
      </c>
      <c r="G65" s="10" t="s">
        <v>231</v>
      </c>
      <c r="H65" s="88" t="s">
        <v>232</v>
      </c>
      <c r="I65" s="88" t="s">
        <v>234</v>
      </c>
      <c r="J65" s="90" t="s">
        <v>236</v>
      </c>
      <c r="K65" s="22"/>
      <c r="L65" s="22"/>
      <c r="M65" s="22"/>
      <c r="N65" s="22"/>
      <c r="O65" s="39" t="s">
        <v>29</v>
      </c>
    </row>
  </sheetData>
  <autoFilter ref="A20:P61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J28 E22:E25 J51 E53:G57 I53:I56 J53:J60">
    <cfRule type="expression" dxfId="177" priority="795">
      <formula>AND(ISBLANK(E22),ISTEXT($F22))</formula>
    </cfRule>
  </conditionalFormatting>
  <conditionalFormatting sqref="E22:F22 H22:I22">
    <cfRule type="expression" dxfId="176" priority="783">
      <formula>AND(ISBLANK(E22),ISTEXT($F22))</formula>
    </cfRule>
  </conditionalFormatting>
  <conditionalFormatting sqref="D22 D53:D60 H53:H56">
    <cfRule type="expression" dxfId="175" priority="784">
      <formula>NOT(ISBLANK($AM22))</formula>
    </cfRule>
  </conditionalFormatting>
  <conditionalFormatting sqref="G22">
    <cfRule type="expression" dxfId="174" priority="781">
      <formula>AND(ISBLANK(G22),ISTEXT($F22))</formula>
    </cfRule>
  </conditionalFormatting>
  <conditionalFormatting sqref="J22">
    <cfRule type="expression" dxfId="173" priority="780">
      <formula>AND(ISBLANK(J22),ISTEXT($F22))</formula>
    </cfRule>
  </conditionalFormatting>
  <conditionalFormatting sqref="F23 H23">
    <cfRule type="expression" dxfId="172" priority="779">
      <formula>AND(ISBLANK(F23),ISTEXT($F23))</formula>
    </cfRule>
  </conditionalFormatting>
  <conditionalFormatting sqref="G23">
    <cfRule type="expression" dxfId="171" priority="777">
      <formula>AND(ISBLANK(G23),ISTEXT($F23))</formula>
    </cfRule>
  </conditionalFormatting>
  <conditionalFormatting sqref="J23">
    <cfRule type="expression" dxfId="170" priority="776">
      <formula>AND(ISBLANK(J23),ISTEXT($F23))</formula>
    </cfRule>
  </conditionalFormatting>
  <conditionalFormatting sqref="E24:I24">
    <cfRule type="expression" dxfId="169" priority="752">
      <formula>AND(ISBLANK(E24),ISTEXT($F24))</formula>
    </cfRule>
  </conditionalFormatting>
  <conditionalFormatting sqref="D24">
    <cfRule type="expression" dxfId="168" priority="751">
      <formula>NOT(ISBLANK($AM24))</formula>
    </cfRule>
  </conditionalFormatting>
  <conditionalFormatting sqref="J24">
    <cfRule type="expression" dxfId="167" priority="749">
      <formula>AND(ISBLANK(J24),ISTEXT($F24))</formula>
    </cfRule>
  </conditionalFormatting>
  <conditionalFormatting sqref="E25">
    <cfRule type="expression" dxfId="166" priority="745">
      <formula>AND(ISBLANK(E25),ISTEXT($F25))</formula>
    </cfRule>
  </conditionalFormatting>
  <conditionalFormatting sqref="D25">
    <cfRule type="expression" dxfId="165" priority="744">
      <formula>NOT(ISBLANK($AM25))</formula>
    </cfRule>
  </conditionalFormatting>
  <conditionalFormatting sqref="F25:I25">
    <cfRule type="expression" dxfId="164" priority="743">
      <formula>NOT(ISBLANK($AM25))</formula>
    </cfRule>
  </conditionalFormatting>
  <conditionalFormatting sqref="J25">
    <cfRule type="expression" dxfId="163" priority="739">
      <formula>NOT(ISBLANK($AM25))</formula>
    </cfRule>
  </conditionalFormatting>
  <conditionalFormatting sqref="E27">
    <cfRule type="expression" dxfId="162" priority="712">
      <formula>AND(ISBLANK(E27),ISTEXT($F27))</formula>
    </cfRule>
  </conditionalFormatting>
  <conditionalFormatting sqref="D27">
    <cfRule type="expression" dxfId="161" priority="699">
      <formula>NOT(ISBLANK($AM27))</formula>
    </cfRule>
  </conditionalFormatting>
  <conditionalFormatting sqref="F27">
    <cfRule type="expression" dxfId="160" priority="698">
      <formula>AND(ISBLANK(F27),ISTEXT($F27))</formula>
    </cfRule>
  </conditionalFormatting>
  <conditionalFormatting sqref="G27:I27">
    <cfRule type="expression" dxfId="159" priority="697">
      <formula>AND(ISBLANK(G27),ISTEXT($F27))</formula>
    </cfRule>
  </conditionalFormatting>
  <conditionalFormatting sqref="J27">
    <cfRule type="expression" dxfId="158" priority="696">
      <formula>AND(ISBLANK(J27),ISTEXT($F27))</formula>
    </cfRule>
  </conditionalFormatting>
  <conditionalFormatting sqref="E28:G28">
    <cfRule type="expression" dxfId="157" priority="692">
      <formula>AND(ISBLANK(E28),ISTEXT($F28))</formula>
    </cfRule>
  </conditionalFormatting>
  <conditionalFormatting sqref="I28">
    <cfRule type="expression" dxfId="156" priority="686">
      <formula>AND(ISBLANK(I28),ISTEXT($F28))</formula>
    </cfRule>
  </conditionalFormatting>
  <conditionalFormatting sqref="H28">
    <cfRule type="expression" dxfId="155" priority="685">
      <formula>AND(ISBLANK(H28),ISTEXT($F28))</formula>
    </cfRule>
  </conditionalFormatting>
  <conditionalFormatting sqref="F29:H29 J29">
    <cfRule type="expression" dxfId="154" priority="683">
      <formula>AND(ISBLANK(F29),ISTEXT($F29))</formula>
    </cfRule>
  </conditionalFormatting>
  <conditionalFormatting sqref="D28">
    <cfRule type="expression" dxfId="153" priority="539">
      <formula>NOT(ISBLANK($AM28))</formula>
    </cfRule>
  </conditionalFormatting>
  <conditionalFormatting sqref="D30">
    <cfRule type="expression" dxfId="152" priority="490">
      <formula>NOT(ISBLANK($AM30))</formula>
    </cfRule>
  </conditionalFormatting>
  <conditionalFormatting sqref="E30">
    <cfRule type="expression" dxfId="151" priority="489">
      <formula>AND(ISBLANK(E30),ISTEXT($F30))</formula>
    </cfRule>
  </conditionalFormatting>
  <conditionalFormatting sqref="F30">
    <cfRule type="expression" dxfId="150" priority="488">
      <formula>NOT(ISBLANK($AM30))</formula>
    </cfRule>
  </conditionalFormatting>
  <conditionalFormatting sqref="G30">
    <cfRule type="expression" dxfId="149" priority="487">
      <formula>NOT(ISBLANK($AM30))</formula>
    </cfRule>
  </conditionalFormatting>
  <conditionalFormatting sqref="H30">
    <cfRule type="expression" dxfId="148" priority="486">
      <formula>NOT(ISBLANK($AM30))</formula>
    </cfRule>
  </conditionalFormatting>
  <conditionalFormatting sqref="I30">
    <cfRule type="expression" dxfId="147" priority="485">
      <formula>NOT(ISBLANK($AM30))</formula>
    </cfRule>
  </conditionalFormatting>
  <conditionalFormatting sqref="E31">
    <cfRule type="expression" dxfId="146" priority="475">
      <formula>AND(ISBLANK(E31),ISTEXT($F31))</formula>
    </cfRule>
  </conditionalFormatting>
  <conditionalFormatting sqref="J31">
    <cfRule type="expression" dxfId="145" priority="473">
      <formula>AND(ISBLANK(J31),ISTEXT($F31))</formula>
    </cfRule>
  </conditionalFormatting>
  <conditionalFormatting sqref="D32">
    <cfRule type="expression" dxfId="144" priority="435">
      <formula>NOT(ISBLANK($AM32))</formula>
    </cfRule>
  </conditionalFormatting>
  <conditionalFormatting sqref="E32">
    <cfRule type="expression" dxfId="143" priority="432">
      <formula>AND(ISBLANK(E32),ISTEXT($F32))</formula>
    </cfRule>
  </conditionalFormatting>
  <conditionalFormatting sqref="F32">
    <cfRule type="expression" dxfId="142" priority="431">
      <formula>AND(ISBLANK(F32),ISTEXT($F32))</formula>
    </cfRule>
  </conditionalFormatting>
  <conditionalFormatting sqref="I32">
    <cfRule type="expression" dxfId="141" priority="430">
      <formula>AND(ISBLANK(I32),ISTEXT($F32))</formula>
    </cfRule>
  </conditionalFormatting>
  <conditionalFormatting sqref="J32">
    <cfRule type="expression" dxfId="140" priority="429">
      <formula>AND(ISBLANK(J32),ISTEXT($F32))</formula>
    </cfRule>
  </conditionalFormatting>
  <conditionalFormatting sqref="H32">
    <cfRule type="expression" dxfId="139" priority="428">
      <formula>AND(ISBLANK(H32),ISTEXT($F32))</formula>
    </cfRule>
  </conditionalFormatting>
  <conditionalFormatting sqref="H26">
    <cfRule type="expression" dxfId="138" priority="417">
      <formula>AND(ISBLANK(H26),ISTEXT($F26))</formula>
    </cfRule>
  </conditionalFormatting>
  <conditionalFormatting sqref="D26">
    <cfRule type="expression" dxfId="137" priority="421">
      <formula>NOT(ISBLANK($AM26))</formula>
    </cfRule>
  </conditionalFormatting>
  <conditionalFormatting sqref="E26">
    <cfRule type="expression" dxfId="136" priority="420">
      <formula>AND(ISBLANK(E26),ISTEXT($F26))</formula>
    </cfRule>
  </conditionalFormatting>
  <conditionalFormatting sqref="F26">
    <cfRule type="expression" dxfId="135" priority="419">
      <formula>AND(ISBLANK(F26),ISTEXT($F26))</formula>
    </cfRule>
  </conditionalFormatting>
  <conditionalFormatting sqref="G26">
    <cfRule type="expression" dxfId="134" priority="418">
      <formula>AND(ISBLANK(G26),ISTEXT($F26))</formula>
    </cfRule>
  </conditionalFormatting>
  <conditionalFormatting sqref="J26">
    <cfRule type="expression" dxfId="133" priority="416">
      <formula>AND(ISBLANK(J26),ISTEXT($F26))</formula>
    </cfRule>
  </conditionalFormatting>
  <conditionalFormatting sqref="D33">
    <cfRule type="expression" dxfId="132" priority="397">
      <formula>NOT(ISBLANK($AM33))</formula>
    </cfRule>
  </conditionalFormatting>
  <conditionalFormatting sqref="F33">
    <cfRule type="expression" dxfId="131" priority="395">
      <formula>AND(ISBLANK(F33),ISTEXT($F33))</formula>
    </cfRule>
  </conditionalFormatting>
  <conditionalFormatting sqref="G33">
    <cfRule type="expression" dxfId="130" priority="393">
      <formula>AND(ISBLANK(G33),ISTEXT($F33))</formula>
    </cfRule>
  </conditionalFormatting>
  <conditionalFormatting sqref="J21 E21:H21">
    <cfRule type="expression" dxfId="129" priority="388">
      <formula>AND(ISBLANK(E21),ISTEXT($F21))</formula>
    </cfRule>
  </conditionalFormatting>
  <conditionalFormatting sqref="D21">
    <cfRule type="expression" dxfId="128" priority="389">
      <formula>NOT(ISBLANK($AM21))</formula>
    </cfRule>
  </conditionalFormatting>
  <conditionalFormatting sqref="I21">
    <cfRule type="expression" dxfId="127" priority="387">
      <formula>AND(ISBLANK(I21),ISTEXT($F21))</formula>
    </cfRule>
  </conditionalFormatting>
  <conditionalFormatting sqref="D34">
    <cfRule type="expression" dxfId="126" priority="372">
      <formula>NOT(ISBLANK($AM34))</formula>
    </cfRule>
  </conditionalFormatting>
  <conditionalFormatting sqref="G34">
    <cfRule type="expression" dxfId="125" priority="368">
      <formula>AND(ISBLANK(G34),ISTEXT($F34))</formula>
    </cfRule>
  </conditionalFormatting>
  <conditionalFormatting sqref="F34">
    <cfRule type="expression" dxfId="124" priority="367">
      <formula>AND(ISBLANK(F34),ISTEXT($F34))</formula>
    </cfRule>
  </conditionalFormatting>
  <conditionalFormatting sqref="H34">
    <cfRule type="expression" dxfId="123" priority="366">
      <formula>AND(ISBLANK(H34),ISTEXT($F34))</formula>
    </cfRule>
  </conditionalFormatting>
  <conditionalFormatting sqref="I34">
    <cfRule type="expression" dxfId="122" priority="363">
      <formula>AND(ISBLANK(I34),ISTEXT($F34))</formula>
    </cfRule>
  </conditionalFormatting>
  <conditionalFormatting sqref="J34">
    <cfRule type="expression" dxfId="121" priority="361">
      <formula>AND(ISBLANK(J34),ISTEXT($F34))</formula>
    </cfRule>
  </conditionalFormatting>
  <conditionalFormatting sqref="D35">
    <cfRule type="expression" dxfId="120" priority="360">
      <formula>NOT(ISBLANK($AM35))</formula>
    </cfRule>
  </conditionalFormatting>
  <conditionalFormatting sqref="F35">
    <cfRule type="expression" dxfId="119" priority="359">
      <formula>AND(ISBLANK(F35),ISTEXT($F35))</formula>
    </cfRule>
  </conditionalFormatting>
  <conditionalFormatting sqref="G35">
    <cfRule type="expression" dxfId="118" priority="358">
      <formula>AND(ISBLANK(G35),ISTEXT($F35))</formula>
    </cfRule>
  </conditionalFormatting>
  <conditionalFormatting sqref="F36:G36">
    <cfRule type="expression" dxfId="117" priority="329">
      <formula>NOT(ISBLANK($AM36))</formula>
    </cfRule>
  </conditionalFormatting>
  <conditionalFormatting sqref="D37">
    <cfRule type="expression" dxfId="116" priority="278">
      <formula>NOT(ISBLANK($AM37))</formula>
    </cfRule>
  </conditionalFormatting>
  <conditionalFormatting sqref="F37">
    <cfRule type="expression" dxfId="115" priority="277">
      <formula>AND(ISBLANK(F37),ISTEXT($D37))</formula>
    </cfRule>
  </conditionalFormatting>
  <conditionalFormatting sqref="D38">
    <cfRule type="expression" dxfId="114" priority="270">
      <formula>NOT(ISBLANK($AM38))</formula>
    </cfRule>
  </conditionalFormatting>
  <conditionalFormatting sqref="F38">
    <cfRule type="expression" dxfId="113" priority="269">
      <formula>AND(ISBLANK(F38),ISTEXT($F38))</formula>
    </cfRule>
  </conditionalFormatting>
  <conditionalFormatting sqref="D39">
    <cfRule type="expression" dxfId="112" priority="268">
      <formula>NOT(ISBLANK($AM39))</formula>
    </cfRule>
  </conditionalFormatting>
  <conditionalFormatting sqref="F39">
    <cfRule type="expression" dxfId="111" priority="267">
      <formula>AND(ISBLANK(F39),ISTEXT($F39))</formula>
    </cfRule>
  </conditionalFormatting>
  <conditionalFormatting sqref="D40">
    <cfRule type="expression" dxfId="110" priority="264">
      <formula>NOT(ISBLANK($AM40))</formula>
    </cfRule>
  </conditionalFormatting>
  <conditionalFormatting sqref="F40">
    <cfRule type="expression" dxfId="109" priority="263">
      <formula>AND(ISBLANK(F40),ISTEXT($F40))</formula>
    </cfRule>
  </conditionalFormatting>
  <conditionalFormatting sqref="D41">
    <cfRule type="expression" dxfId="108" priority="262">
      <formula>NOT(ISBLANK($AM41))</formula>
    </cfRule>
  </conditionalFormatting>
  <conditionalFormatting sqref="F41">
    <cfRule type="expression" dxfId="107" priority="261">
      <formula>AND(ISBLANK(F41),ISTEXT($F41))</formula>
    </cfRule>
  </conditionalFormatting>
  <conditionalFormatting sqref="D43">
    <cfRule type="expression" dxfId="106" priority="260">
      <formula>NOT(ISBLANK($AM43))</formula>
    </cfRule>
  </conditionalFormatting>
  <conditionalFormatting sqref="F43">
    <cfRule type="expression" dxfId="105" priority="259">
      <formula>AND(ISBLANK(F43),ISTEXT($F43))</formula>
    </cfRule>
  </conditionalFormatting>
  <conditionalFormatting sqref="I37">
    <cfRule type="expression" dxfId="104" priority="257">
      <formula>AND(ISBLANK(I37),ISTEXT($F37))</formula>
    </cfRule>
  </conditionalFormatting>
  <conditionalFormatting sqref="I38">
    <cfRule type="expression" dxfId="103" priority="253">
      <formula>AND(ISBLANK(I38),ISTEXT($F38))</formula>
    </cfRule>
  </conditionalFormatting>
  <conditionalFormatting sqref="I39">
    <cfRule type="expression" dxfId="102" priority="252">
      <formula>AND(ISBLANK(I39),ISTEXT($F39))</formula>
    </cfRule>
  </conditionalFormatting>
  <conditionalFormatting sqref="I40">
    <cfRule type="expression" dxfId="101" priority="250">
      <formula>AND(ISBLANK(I40),ISTEXT($F40))</formula>
    </cfRule>
  </conditionalFormatting>
  <conditionalFormatting sqref="I41">
    <cfRule type="expression" dxfId="100" priority="249">
      <formula>AND(ISBLANK(I41),ISTEXT($F41))</formula>
    </cfRule>
  </conditionalFormatting>
  <conditionalFormatting sqref="I43">
    <cfRule type="expression" dxfId="99" priority="248">
      <formula>NOT(ISBLANK($AM43))</formula>
    </cfRule>
  </conditionalFormatting>
  <conditionalFormatting sqref="J43">
    <cfRule type="expression" dxfId="98" priority="192">
      <formula>AND(ISBLANK(J43),ISTEXT($F43))</formula>
    </cfRule>
  </conditionalFormatting>
  <conditionalFormatting sqref="G37:H37">
    <cfRule type="expression" dxfId="97" priority="242">
      <formula>AND(ISBLANK(G37),ISTEXT($F37))</formula>
    </cfRule>
  </conditionalFormatting>
  <conditionalFormatting sqref="J37">
    <cfRule type="expression" dxfId="96" priority="239">
      <formula>AND(ISBLANK(J37),ISTEXT($F37))</formula>
    </cfRule>
  </conditionalFormatting>
  <conditionalFormatting sqref="G38:H38">
    <cfRule type="expression" dxfId="95" priority="218">
      <formula>AND(ISBLANK(G38),ISTEXT($F38))</formula>
    </cfRule>
  </conditionalFormatting>
  <conditionalFormatting sqref="J38">
    <cfRule type="expression" dxfId="94" priority="215">
      <formula>AND(ISBLANK(J38),ISTEXT($F38))</formula>
    </cfRule>
  </conditionalFormatting>
  <conditionalFormatting sqref="G39:H39">
    <cfRule type="expression" dxfId="93" priority="213">
      <formula>AND(ISBLANK(G39),ISTEXT($F39))</formula>
    </cfRule>
  </conditionalFormatting>
  <conditionalFormatting sqref="J39">
    <cfRule type="expression" dxfId="92" priority="211">
      <formula>AND(ISBLANK(J39),ISTEXT($F39))</formula>
    </cfRule>
  </conditionalFormatting>
  <conditionalFormatting sqref="G40:H40">
    <cfRule type="expression" dxfId="91" priority="204">
      <formula>AND(ISBLANK(G40),ISTEXT($F40))</formula>
    </cfRule>
  </conditionalFormatting>
  <conditionalFormatting sqref="J40">
    <cfRule type="expression" dxfId="90" priority="201">
      <formula>AND(ISBLANK(J40),ISTEXT($F40))</formula>
    </cfRule>
  </conditionalFormatting>
  <conditionalFormatting sqref="G41:H41">
    <cfRule type="expression" dxfId="89" priority="199">
      <formula>AND(ISBLANK(G41),ISTEXT($F41))</formula>
    </cfRule>
  </conditionalFormatting>
  <conditionalFormatting sqref="J41">
    <cfRule type="expression" dxfId="88" priority="197">
      <formula>AND(ISBLANK(J41),ISTEXT($F41))</formula>
    </cfRule>
  </conditionalFormatting>
  <conditionalFormatting sqref="H43">
    <cfRule type="expression" dxfId="87" priority="195">
      <formula>NOT(ISBLANK($AM43))</formula>
    </cfRule>
  </conditionalFormatting>
  <conditionalFormatting sqref="D45">
    <cfRule type="expression" dxfId="86" priority="184">
      <formula>NOT(ISBLANK($AM45))</formula>
    </cfRule>
  </conditionalFormatting>
  <conditionalFormatting sqref="E45">
    <cfRule type="expression" dxfId="85" priority="181">
      <formula>AND(ISBLANK(E45),ISTEXT($F45))</formula>
    </cfRule>
  </conditionalFormatting>
  <conditionalFormatting sqref="F45">
    <cfRule type="expression" dxfId="84" priority="180">
      <formula>AND(ISBLANK(F45),ISTEXT($F45))</formula>
    </cfRule>
  </conditionalFormatting>
  <conditionalFormatting sqref="G45">
    <cfRule type="expression" dxfId="83" priority="179">
      <formula>AND(ISBLANK(G45),ISTEXT($F45))</formula>
    </cfRule>
  </conditionalFormatting>
  <conditionalFormatting sqref="H45">
    <cfRule type="expression" dxfId="82" priority="178">
      <formula>AND(ISBLANK(H45),ISTEXT($F45))</formula>
    </cfRule>
  </conditionalFormatting>
  <conditionalFormatting sqref="I45">
    <cfRule type="expression" dxfId="81" priority="175">
      <formula>AND(ISBLANK(I45),ISTEXT($F45))</formula>
    </cfRule>
  </conditionalFormatting>
  <conditionalFormatting sqref="J45">
    <cfRule type="expression" dxfId="80" priority="170">
      <formula>AND(ISBLANK(J45),ISTEXT($F45))</formula>
    </cfRule>
  </conditionalFormatting>
  <conditionalFormatting sqref="D44">
    <cfRule type="expression" dxfId="79" priority="169">
      <formula>NOT(ISBLANK($AM44))</formula>
    </cfRule>
  </conditionalFormatting>
  <conditionalFormatting sqref="E44">
    <cfRule type="expression" dxfId="78" priority="167">
      <formula>AND(ISBLANK(E44),ISTEXT($F44))</formula>
    </cfRule>
  </conditionalFormatting>
  <conditionalFormatting sqref="F44">
    <cfRule type="expression" dxfId="77" priority="165">
      <formula>AND(ISBLANK(F44),ISTEXT($F44))</formula>
    </cfRule>
  </conditionalFormatting>
  <conditionalFormatting sqref="G44">
    <cfRule type="expression" dxfId="76" priority="163">
      <formula>AND(ISBLANK(G44),ISTEXT($F44))</formula>
    </cfRule>
  </conditionalFormatting>
  <conditionalFormatting sqref="H44">
    <cfRule type="expression" dxfId="75" priority="162">
      <formula>AND(ISBLANK(H44),ISTEXT($F44))</formula>
    </cfRule>
  </conditionalFormatting>
  <conditionalFormatting sqref="I44">
    <cfRule type="expression" dxfId="74" priority="160">
      <formula>AND(ISBLANK(I44),ISTEXT($F44))</formula>
    </cfRule>
  </conditionalFormatting>
  <conditionalFormatting sqref="J44">
    <cfRule type="expression" dxfId="73" priority="157">
      <formula>AND(ISBLANK(J44),ISTEXT($F44))</formula>
    </cfRule>
  </conditionalFormatting>
  <conditionalFormatting sqref="D46">
    <cfRule type="expression" dxfId="72" priority="156">
      <formula>NOT(ISBLANK($AM46))</formula>
    </cfRule>
  </conditionalFormatting>
  <conditionalFormatting sqref="E46">
    <cfRule type="expression" dxfId="71" priority="155">
      <formula>AND(ISBLANK(E46),ISTEXT($F46))</formula>
    </cfRule>
  </conditionalFormatting>
  <conditionalFormatting sqref="F46">
    <cfRule type="expression" dxfId="70" priority="154">
      <formula>AND(ISBLANK(F46),ISTEXT($F46))</formula>
    </cfRule>
  </conditionalFormatting>
  <conditionalFormatting sqref="G46">
    <cfRule type="expression" dxfId="69" priority="153">
      <formula>AND(ISBLANK(G46),ISTEXT($F46))</formula>
    </cfRule>
  </conditionalFormatting>
  <conditionalFormatting sqref="H46">
    <cfRule type="expression" dxfId="68" priority="152">
      <formula>AND(ISBLANK(H46),ISTEXT($F46))</formula>
    </cfRule>
  </conditionalFormatting>
  <conditionalFormatting sqref="I46">
    <cfRule type="expression" dxfId="67" priority="151">
      <formula>AND(ISBLANK(I46),ISTEXT($F46))</formula>
    </cfRule>
  </conditionalFormatting>
  <conditionalFormatting sqref="J46">
    <cfRule type="expression" dxfId="66" priority="150">
      <formula>AND(ISBLANK(J46),ISTEXT($F46))</formula>
    </cfRule>
  </conditionalFormatting>
  <conditionalFormatting sqref="D47">
    <cfRule type="expression" dxfId="65" priority="147">
      <formula>NOT(ISBLANK($AM47))</formula>
    </cfRule>
  </conditionalFormatting>
  <conditionalFormatting sqref="F47">
    <cfRule type="expression" dxfId="64" priority="146">
      <formula>NOT(ISBLANK($AM47))</formula>
    </cfRule>
  </conditionalFormatting>
  <conditionalFormatting sqref="I47">
    <cfRule type="expression" dxfId="63" priority="145">
      <formula>NOT(ISBLANK($AM47))</formula>
    </cfRule>
  </conditionalFormatting>
  <conditionalFormatting sqref="J49">
    <cfRule type="expression" dxfId="62" priority="135">
      <formula>AND(ISBLANK(J49),ISTEXT($F49))</formula>
    </cfRule>
  </conditionalFormatting>
  <conditionalFormatting sqref="E49:F49">
    <cfRule type="expression" dxfId="61" priority="134">
      <formula>AND(ISBLANK(E49),ISTEXT($F49))</formula>
    </cfRule>
  </conditionalFormatting>
  <conditionalFormatting sqref="I49">
    <cfRule type="expression" dxfId="60" priority="131">
      <formula>AND(ISBLANK(I49),ISTEXT($F49))</formula>
    </cfRule>
  </conditionalFormatting>
  <conditionalFormatting sqref="H49">
    <cfRule type="expression" dxfId="59" priority="132">
      <formula>AND(ISBLANK(H49),ISTEXT($F49))</formula>
    </cfRule>
  </conditionalFormatting>
  <conditionalFormatting sqref="D49">
    <cfRule type="expression" dxfId="58" priority="133">
      <formula>NOT(ISBLANK($AM49))</formula>
    </cfRule>
  </conditionalFormatting>
  <conditionalFormatting sqref="G49">
    <cfRule type="expression" dxfId="57" priority="130">
      <formula>AND(ISBLANK(G49),ISTEXT($F49))</formula>
    </cfRule>
  </conditionalFormatting>
  <conditionalFormatting sqref="D50">
    <cfRule type="expression" dxfId="56" priority="119">
      <formula>NOT(ISBLANK($AM50))</formula>
    </cfRule>
  </conditionalFormatting>
  <conditionalFormatting sqref="G50">
    <cfRule type="expression" dxfId="55" priority="118">
      <formula>AND(ISBLANK(G50),ISTEXT($F50))</formula>
    </cfRule>
  </conditionalFormatting>
  <conditionalFormatting sqref="F50">
    <cfRule type="expression" dxfId="54" priority="117">
      <formula>AND(ISBLANK(F50),ISTEXT($F50))</formula>
    </cfRule>
  </conditionalFormatting>
  <conditionalFormatting sqref="H50">
    <cfRule type="expression" dxfId="53" priority="116">
      <formula>AND(ISBLANK(H50),ISTEXT($F50))</formula>
    </cfRule>
  </conditionalFormatting>
  <conditionalFormatting sqref="I50">
    <cfRule type="expression" dxfId="52" priority="115">
      <formula>AND(ISBLANK(I50),ISTEXT($F50))</formula>
    </cfRule>
  </conditionalFormatting>
  <conditionalFormatting sqref="J50">
    <cfRule type="expression" dxfId="51" priority="114">
      <formula>AND(ISBLANK(J50),ISTEXT($F50))</formula>
    </cfRule>
  </conditionalFormatting>
  <conditionalFormatting sqref="H47">
    <cfRule type="expression" dxfId="50" priority="111">
      <formula>AND(ISBLANK(H47),ISTEXT($F47))</formula>
    </cfRule>
  </conditionalFormatting>
  <conditionalFormatting sqref="G47">
    <cfRule type="expression" dxfId="49" priority="110">
      <formula>AND(ISBLANK(G47),ISTEXT($F47))</formula>
    </cfRule>
  </conditionalFormatting>
  <conditionalFormatting sqref="E51 H51">
    <cfRule type="expression" dxfId="48" priority="99">
      <formula>AND(ISBLANK(E51),ISTEXT($F51))</formula>
    </cfRule>
  </conditionalFormatting>
  <conditionalFormatting sqref="F51">
    <cfRule type="expression" dxfId="47" priority="98">
      <formula>NOT(ISBLANK($AM51))</formula>
    </cfRule>
  </conditionalFormatting>
  <conditionalFormatting sqref="G51">
    <cfRule type="expression" dxfId="46" priority="97">
      <formula>NOT(ISBLANK($AM51))</formula>
    </cfRule>
  </conditionalFormatting>
  <conditionalFormatting sqref="I51">
    <cfRule type="expression" dxfId="45" priority="93">
      <formula>NOT(ISBLANK($AM51))</formula>
    </cfRule>
  </conditionalFormatting>
  <conditionalFormatting sqref="D52">
    <cfRule type="expression" dxfId="44" priority="67">
      <formula>NOT(ISBLANK($AM52))</formula>
    </cfRule>
  </conditionalFormatting>
  <conditionalFormatting sqref="E52">
    <cfRule type="expression" dxfId="43" priority="65">
      <formula>AND(ISBLANK(E52),ISTEXT($F52))</formula>
    </cfRule>
  </conditionalFormatting>
  <conditionalFormatting sqref="F52">
    <cfRule type="expression" dxfId="42" priority="63">
      <formula>AND(ISBLANK(F52),ISTEXT($F52))</formula>
    </cfRule>
  </conditionalFormatting>
  <conditionalFormatting sqref="G52">
    <cfRule type="expression" dxfId="41" priority="62">
      <formula>AND(ISBLANK(G52),ISTEXT($F52))</formula>
    </cfRule>
  </conditionalFormatting>
  <conditionalFormatting sqref="H52">
    <cfRule type="expression" dxfId="40" priority="61">
      <formula>NOT(ISBLANK($AM52))</formula>
    </cfRule>
  </conditionalFormatting>
  <conditionalFormatting sqref="I52">
    <cfRule type="expression" dxfId="39" priority="60">
      <formula>AND(ISBLANK(I52),ISTEXT($F52))</formula>
    </cfRule>
  </conditionalFormatting>
  <conditionalFormatting sqref="J52">
    <cfRule type="expression" dxfId="38" priority="59">
      <formula>AND(ISBLANK(J52),ISTEXT($F52))</formula>
    </cfRule>
  </conditionalFormatting>
  <conditionalFormatting sqref="E59:E60">
    <cfRule type="expression" dxfId="37" priority="57">
      <formula>AND(ISBLANK(E59),ISTEXT($F59))</formula>
    </cfRule>
  </conditionalFormatting>
  <conditionalFormatting sqref="F59:F60">
    <cfRule type="expression" dxfId="36" priority="56">
      <formula>AND(ISBLANK(F59),ISTEXT($F59))</formula>
    </cfRule>
  </conditionalFormatting>
  <conditionalFormatting sqref="G59:G60">
    <cfRule type="expression" dxfId="35" priority="55">
      <formula>AND(ISBLANK(G59),ISTEXT($F59))</formula>
    </cfRule>
  </conditionalFormatting>
  <conditionalFormatting sqref="H57:H60">
    <cfRule type="expression" dxfId="34" priority="51">
      <formula>NOT(ISBLANK($AM57))</formula>
    </cfRule>
  </conditionalFormatting>
  <conditionalFormatting sqref="I57:I58 I60">
    <cfRule type="expression" dxfId="33" priority="49">
      <formula>AND(ISBLANK(I57),ISTEXT($F57))</formula>
    </cfRule>
  </conditionalFormatting>
  <conditionalFormatting sqref="I59">
    <cfRule type="expression" dxfId="32" priority="48">
      <formula>AND(ISBLANK(I59),ISTEXT($F59))</formula>
    </cfRule>
  </conditionalFormatting>
  <conditionalFormatting sqref="E58">
    <cfRule type="expression" dxfId="31" priority="46">
      <formula>AND(ISBLANK(E58),ISTEXT($F58))</formula>
    </cfRule>
  </conditionalFormatting>
  <conditionalFormatting sqref="F58:G58">
    <cfRule type="expression" dxfId="30" priority="45">
      <formula>AND(ISBLANK(F58),ISTEXT($F58))</formula>
    </cfRule>
  </conditionalFormatting>
  <conditionalFormatting sqref="D29">
    <cfRule type="expression" dxfId="29" priority="44">
      <formula>NOT(ISBLANK($AM29))</formula>
    </cfRule>
  </conditionalFormatting>
  <conditionalFormatting sqref="I29">
    <cfRule type="expression" dxfId="28" priority="43">
      <formula>AND(ISBLANK(I29),ISTEXT($F29))</formula>
    </cfRule>
  </conditionalFormatting>
  <conditionalFormatting sqref="D42">
    <cfRule type="expression" dxfId="27" priority="42">
      <formula>NOT(ISBLANK($AM42))</formula>
    </cfRule>
  </conditionalFormatting>
  <conditionalFormatting sqref="F42">
    <cfRule type="expression" dxfId="26" priority="41">
      <formula>AND(ISBLANK(F42),ISTEXT($F42))</formula>
    </cfRule>
  </conditionalFormatting>
  <conditionalFormatting sqref="I42">
    <cfRule type="expression" dxfId="25" priority="40">
      <formula>AND(ISBLANK(I42),ISTEXT($F42))</formula>
    </cfRule>
  </conditionalFormatting>
  <conditionalFormatting sqref="G42:H42">
    <cfRule type="expression" dxfId="24" priority="39">
      <formula>AND(ISBLANK(G42),ISTEXT($F42))</formula>
    </cfRule>
  </conditionalFormatting>
  <conditionalFormatting sqref="J42">
    <cfRule type="expression" dxfId="23" priority="38">
      <formula>AND(ISBLANK(J42),ISTEXT($F42))</formula>
    </cfRule>
  </conditionalFormatting>
  <conditionalFormatting sqref="D36">
    <cfRule type="expression" dxfId="22" priority="37">
      <formula>NOT(ISBLANK($AM36))</formula>
    </cfRule>
  </conditionalFormatting>
  <conditionalFormatting sqref="D48">
    <cfRule type="expression" dxfId="21" priority="36">
      <formula>NOT(ISBLANK($AM48))</formula>
    </cfRule>
  </conditionalFormatting>
  <conditionalFormatting sqref="J61">
    <cfRule type="expression" dxfId="20" priority="35">
      <formula>AND(ISBLANK(J61),ISTEXT($F61))</formula>
    </cfRule>
  </conditionalFormatting>
  <conditionalFormatting sqref="E61:F61">
    <cfRule type="expression" dxfId="19" priority="34">
      <formula>AND(ISBLANK(E61),ISTEXT($F61))</formula>
    </cfRule>
  </conditionalFormatting>
  <conditionalFormatting sqref="I61">
    <cfRule type="expression" dxfId="18" priority="31">
      <formula>AND(ISBLANK(I61),ISTEXT($F61))</formula>
    </cfRule>
  </conditionalFormatting>
  <conditionalFormatting sqref="H61">
    <cfRule type="expression" dxfId="17" priority="32">
      <formula>AND(ISBLANK(H61),ISTEXT($F61))</formula>
    </cfRule>
  </conditionalFormatting>
  <conditionalFormatting sqref="D61">
    <cfRule type="expression" dxfId="16" priority="33">
      <formula>NOT(ISBLANK($AM61))</formula>
    </cfRule>
  </conditionalFormatting>
  <conditionalFormatting sqref="G61">
    <cfRule type="expression" dxfId="15" priority="30">
      <formula>AND(ISBLANK(G61),ISTEXT($F61))</formula>
    </cfRule>
  </conditionalFormatting>
  <conditionalFormatting sqref="E64">
    <cfRule type="expression" dxfId="14" priority="29">
      <formula>AND(ISBLANK(E64),ISTEXT($F64))</formula>
    </cfRule>
  </conditionalFormatting>
  <conditionalFormatting sqref="E65">
    <cfRule type="expression" dxfId="13" priority="27">
      <formula>AND(ISBLANK(E65),ISTEXT($F65))</formula>
    </cfRule>
  </conditionalFormatting>
  <conditionalFormatting sqref="J64:J65">
    <cfRule type="expression" dxfId="12" priority="25">
      <formula>AND(ISBLANK(J64),ISTEXT($F64))</formula>
    </cfRule>
  </conditionalFormatting>
  <conditionalFormatting sqref="J62">
    <cfRule type="expression" dxfId="11" priority="18">
      <formula>AND(ISBLANK(J62),ISTEXT($F62))</formula>
    </cfRule>
  </conditionalFormatting>
  <conditionalFormatting sqref="E62:F62">
    <cfRule type="expression" dxfId="10" priority="17">
      <formula>AND(ISBLANK(E62),ISTEXT($F62))</formula>
    </cfRule>
  </conditionalFormatting>
  <conditionalFormatting sqref="I62">
    <cfRule type="expression" dxfId="9" priority="14">
      <formula>AND(ISBLANK(I62),ISTEXT($F62))</formula>
    </cfRule>
  </conditionalFormatting>
  <conditionalFormatting sqref="H62">
    <cfRule type="expression" dxfId="8" priority="15">
      <formula>AND(ISBLANK(H62),ISTEXT($F62))</formula>
    </cfRule>
  </conditionalFormatting>
  <conditionalFormatting sqref="D62">
    <cfRule type="expression" dxfId="7" priority="16">
      <formula>NOT(ISBLANK($AM62))</formula>
    </cfRule>
  </conditionalFormatting>
  <conditionalFormatting sqref="G62">
    <cfRule type="expression" dxfId="6" priority="13">
      <formula>AND(ISBLANK(G62),ISTEXT($F62))</formula>
    </cfRule>
  </conditionalFormatting>
  <conditionalFormatting sqref="J63">
    <cfRule type="expression" dxfId="5" priority="6">
      <formula>AND(ISBLANK(J63),ISTEXT($F63))</formula>
    </cfRule>
  </conditionalFormatting>
  <conditionalFormatting sqref="E63:F63">
    <cfRule type="expression" dxfId="4" priority="5">
      <formula>AND(ISBLANK(E63),ISTEXT($F63))</formula>
    </cfRule>
  </conditionalFormatting>
  <conditionalFormatting sqref="I63">
    <cfRule type="expression" dxfId="3" priority="2">
      <formula>AND(ISBLANK(I63),ISTEXT($F63))</formula>
    </cfRule>
  </conditionalFormatting>
  <conditionalFormatting sqref="H63">
    <cfRule type="expression" dxfId="2" priority="3">
      <formula>AND(ISBLANK(H63),ISTEXT($F63))</formula>
    </cfRule>
  </conditionalFormatting>
  <conditionalFormatting sqref="D63">
    <cfRule type="expression" dxfId="1" priority="4">
      <formula>NOT(ISBLANK($AM63))</formula>
    </cfRule>
  </conditionalFormatting>
  <conditionalFormatting sqref="G63">
    <cfRule type="expression" dxfId="0" priority="1">
      <formula>AND(ISBLANK(G63),ISTEXT($F63))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2025-07-28T07:10:59Z</dcterms:modified>
</cp:coreProperties>
</file>